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tabRatio="601" activeTab="0"/>
  </bookViews>
  <sheets>
    <sheet name="1_a_ Ass_Exp" sheetId="1" r:id="rId1"/>
  </sheets>
  <definedNames>
    <definedName name="OLE_LINK1" localSheetId="0">'1_a_ Ass_Exp'!#REF!</definedName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<sst xmlns="http://schemas.openxmlformats.org/spreadsheetml/2006/main" count="12" uniqueCount="12">
  <si>
    <t>II.</t>
  </si>
  <si>
    <t>MOYENS DE TRANSPORT - VERVOERMIDDELEN</t>
  </si>
  <si>
    <t xml:space="preserve">A. </t>
  </si>
  <si>
    <t>Industrie</t>
  </si>
  <si>
    <t>1.a.</t>
  </si>
  <si>
    <t>Evolution de l'assemblage et de l'exportation de véhicules</t>
  </si>
  <si>
    <t>Evolutie van assemblage en uitvoer van voertuigen</t>
  </si>
  <si>
    <t>Année - Jaar</t>
  </si>
  <si>
    <t>Assemblage</t>
  </si>
  <si>
    <t>Exportations - Uitvoer</t>
  </si>
  <si>
    <t>Source - Bron: FEBIAC</t>
  </si>
  <si>
    <t xml:space="preserve">%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</si>
</sst>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</numFmts>
  <fonts count="4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4" fontId="0" fillId="0" borderId="0" xfId="59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90" zoomScaleNormal="90" zoomScalePageLayoutView="0" workbookViewId="0" topLeftCell="A16">
      <selection activeCell="I44" sqref="I44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19.57421875" style="0" customWidth="1"/>
    <col min="4" max="4" width="20.421875" style="0" customWidth="1"/>
    <col min="5" max="5" width="22.421875" style="0" customWidth="1"/>
  </cols>
  <sheetData>
    <row r="1" spans="1:3" ht="15">
      <c r="A1" s="1" t="s">
        <v>0</v>
      </c>
      <c r="B1" s="1" t="s">
        <v>1</v>
      </c>
      <c r="C1" s="1"/>
    </row>
    <row r="2" spans="1:3" ht="15">
      <c r="A2" s="1"/>
      <c r="B2" s="1"/>
      <c r="C2" s="1"/>
    </row>
    <row r="3" spans="1:3" ht="15">
      <c r="A3" s="1" t="s">
        <v>2</v>
      </c>
      <c r="B3" s="1" t="s">
        <v>3</v>
      </c>
      <c r="C3" s="1"/>
    </row>
    <row r="5" spans="2:4" s="2" customFormat="1" ht="13.5">
      <c r="B5" s="3" t="s">
        <v>4</v>
      </c>
      <c r="C5" s="3" t="s">
        <v>5</v>
      </c>
      <c r="D5" s="3"/>
    </row>
    <row r="6" spans="3:4" s="2" customFormat="1" ht="13.5">
      <c r="C6" s="3" t="s">
        <v>6</v>
      </c>
      <c r="D6" s="3"/>
    </row>
    <row r="7" spans="3:5" ht="12.75">
      <c r="C7" s="4"/>
      <c r="D7" s="4"/>
      <c r="E7" s="4"/>
    </row>
    <row r="8" spans="3:6" s="5" customFormat="1" ht="12.75">
      <c r="C8" s="17" t="s">
        <v>7</v>
      </c>
      <c r="D8" s="17" t="s">
        <v>8</v>
      </c>
      <c r="E8" s="18" t="s">
        <v>9</v>
      </c>
      <c r="F8" s="18" t="s">
        <v>11</v>
      </c>
    </row>
    <row r="9" spans="3:5" ht="12.75">
      <c r="C9" s="4"/>
      <c r="D9" s="4"/>
      <c r="E9" s="6"/>
    </row>
    <row r="10" spans="3:6" ht="12.75">
      <c r="C10" s="13">
        <v>1980</v>
      </c>
      <c r="D10" s="7">
        <v>929005</v>
      </c>
      <c r="E10" s="8">
        <v>883774</v>
      </c>
      <c r="F10" s="19">
        <f>E10/D10</f>
        <v>0.9513124256597112</v>
      </c>
    </row>
    <row r="11" spans="3:6" ht="12.75">
      <c r="C11" s="13">
        <v>1985</v>
      </c>
      <c r="D11" s="7">
        <v>1034864</v>
      </c>
      <c r="E11" s="8">
        <v>955564</v>
      </c>
      <c r="F11" s="19">
        <f aca="true" t="shared" si="0" ref="F11:F42">E11/D11</f>
        <v>0.9233715734627932</v>
      </c>
    </row>
    <row r="12" spans="3:6" ht="12.75">
      <c r="C12" s="13">
        <v>1990</v>
      </c>
      <c r="D12" s="8">
        <v>1252196</v>
      </c>
      <c r="E12" s="8">
        <v>1192851</v>
      </c>
      <c r="F12" s="19">
        <f t="shared" si="0"/>
        <v>0.9526072595663938</v>
      </c>
    </row>
    <row r="13" spans="3:6" ht="12.75">
      <c r="C13" s="13">
        <v>1991</v>
      </c>
      <c r="D13" s="8">
        <v>1153515</v>
      </c>
      <c r="E13" s="8">
        <v>1089841</v>
      </c>
      <c r="F13" s="19">
        <f t="shared" si="0"/>
        <v>0.9448000242736332</v>
      </c>
    </row>
    <row r="14" spans="3:6" ht="12.75">
      <c r="C14" s="13">
        <v>1992</v>
      </c>
      <c r="D14" s="8">
        <v>1165607</v>
      </c>
      <c r="E14" s="8">
        <v>1102940</v>
      </c>
      <c r="F14" s="19">
        <f t="shared" si="0"/>
        <v>0.94623659603966</v>
      </c>
    </row>
    <row r="15" spans="3:6" ht="12.75">
      <c r="C15" s="13">
        <v>1993</v>
      </c>
      <c r="D15" s="7">
        <v>1155606</v>
      </c>
      <c r="E15" s="7">
        <v>1097884</v>
      </c>
      <c r="F15" s="19">
        <f t="shared" si="0"/>
        <v>0.9500504497207526</v>
      </c>
    </row>
    <row r="16" spans="3:6" ht="12.75">
      <c r="C16" s="13">
        <v>1994</v>
      </c>
      <c r="D16" s="7">
        <v>1291829</v>
      </c>
      <c r="E16" s="8">
        <v>1215703</v>
      </c>
      <c r="F16" s="19">
        <f t="shared" si="0"/>
        <v>0.9410711479615336</v>
      </c>
    </row>
    <row r="17" spans="3:6" ht="12.75">
      <c r="C17" s="13">
        <v>1995</v>
      </c>
      <c r="D17" s="7">
        <v>1272534</v>
      </c>
      <c r="E17" s="7">
        <v>1218799</v>
      </c>
      <c r="F17" s="19">
        <f t="shared" si="0"/>
        <v>0.9577732304205624</v>
      </c>
    </row>
    <row r="18" spans="3:6" s="9" customFormat="1" ht="12.75">
      <c r="C18" s="13">
        <v>1996</v>
      </c>
      <c r="D18" s="7">
        <v>1233983</v>
      </c>
      <c r="E18" s="7">
        <v>1192744</v>
      </c>
      <c r="F18" s="19">
        <f t="shared" si="0"/>
        <v>0.9665805768799084</v>
      </c>
    </row>
    <row r="19" spans="3:6" ht="12.75">
      <c r="C19" s="13">
        <v>1997</v>
      </c>
      <c r="D19" s="7">
        <v>1101304</v>
      </c>
      <c r="E19" s="8">
        <v>1050859</v>
      </c>
      <c r="F19" s="19">
        <f t="shared" si="0"/>
        <v>0.9541952085890908</v>
      </c>
    </row>
    <row r="20" spans="3:6" ht="12.75">
      <c r="C20" s="13">
        <v>1998</v>
      </c>
      <c r="D20" s="7">
        <v>1065154</v>
      </c>
      <c r="E20" s="8">
        <v>1026340</v>
      </c>
      <c r="F20" s="19">
        <f t="shared" si="0"/>
        <v>0.9635601988069331</v>
      </c>
    </row>
    <row r="21" spans="3:6" ht="12.75">
      <c r="C21" s="13">
        <v>1999</v>
      </c>
      <c r="D21" s="7">
        <v>1016432</v>
      </c>
      <c r="E21" s="8">
        <v>983036</v>
      </c>
      <c r="F21" s="19">
        <f t="shared" si="0"/>
        <v>0.9671438915736615</v>
      </c>
    </row>
    <row r="22" spans="3:6" ht="12.75">
      <c r="C22" s="13">
        <v>2000</v>
      </c>
      <c r="D22" s="7">
        <v>1033294</v>
      </c>
      <c r="E22" s="8">
        <v>993698</v>
      </c>
      <c r="F22" s="19">
        <f t="shared" si="0"/>
        <v>0.9616798316839157</v>
      </c>
    </row>
    <row r="23" spans="3:6" ht="12.75">
      <c r="C23" s="13">
        <v>2001</v>
      </c>
      <c r="D23" s="7">
        <v>1187257</v>
      </c>
      <c r="E23" s="8">
        <v>1140845</v>
      </c>
      <c r="F23" s="19">
        <f t="shared" si="0"/>
        <v>0.9609082111118318</v>
      </c>
    </row>
    <row r="24" spans="3:6" ht="12.75">
      <c r="C24" s="14">
        <v>2002</v>
      </c>
      <c r="D24" s="7">
        <v>1057201</v>
      </c>
      <c r="E24" s="8">
        <v>1014624</v>
      </c>
      <c r="F24" s="19">
        <f t="shared" si="0"/>
        <v>0.9597266744923624</v>
      </c>
    </row>
    <row r="25" spans="3:6" ht="12.75">
      <c r="C25" s="15">
        <v>2003</v>
      </c>
      <c r="D25" s="11">
        <v>904384</v>
      </c>
      <c r="E25" s="11">
        <f>763772+108112</f>
        <v>871884</v>
      </c>
      <c r="F25" s="19">
        <f t="shared" si="0"/>
        <v>0.9640639374425023</v>
      </c>
    </row>
    <row r="26" spans="3:6" ht="12.75">
      <c r="C26" s="15">
        <v>2004</v>
      </c>
      <c r="D26" s="11">
        <f>857119+43154</f>
        <v>900273</v>
      </c>
      <c r="E26" s="11">
        <f>40740+830061</f>
        <v>870801</v>
      </c>
      <c r="F26" s="19">
        <f t="shared" si="0"/>
        <v>0.9672632634767454</v>
      </c>
    </row>
    <row r="27" spans="3:6" ht="12.75">
      <c r="C27" s="15">
        <v>2005</v>
      </c>
      <c r="D27" s="11">
        <v>926528</v>
      </c>
      <c r="E27" s="11">
        <v>868801</v>
      </c>
      <c r="F27" s="19">
        <f t="shared" si="0"/>
        <v>0.9376953529736823</v>
      </c>
    </row>
    <row r="28" spans="3:6" ht="12.75">
      <c r="C28" s="15">
        <v>2006</v>
      </c>
      <c r="D28" s="11">
        <v>918056</v>
      </c>
      <c r="E28" s="11">
        <v>848235</v>
      </c>
      <c r="F28" s="19">
        <f t="shared" si="0"/>
        <v>0.9239469051996828</v>
      </c>
    </row>
    <row r="29" spans="3:6" ht="12.75">
      <c r="C29" s="15">
        <v>2007</v>
      </c>
      <c r="D29" s="11">
        <v>834403</v>
      </c>
      <c r="E29" s="11">
        <v>758269</v>
      </c>
      <c r="F29" s="19">
        <f t="shared" si="0"/>
        <v>0.908756320387151</v>
      </c>
    </row>
    <row r="30" spans="3:6" ht="12.75">
      <c r="C30" s="15">
        <v>2008</v>
      </c>
      <c r="D30" s="11">
        <v>724498</v>
      </c>
      <c r="E30" s="11">
        <v>652869</v>
      </c>
      <c r="F30" s="19">
        <f t="shared" si="0"/>
        <v>0.9011329223821184</v>
      </c>
    </row>
    <row r="31" spans="3:6" ht="12.75">
      <c r="C31" s="13">
        <v>2009</v>
      </c>
      <c r="D31" s="7">
        <v>537354</v>
      </c>
      <c r="E31" s="8">
        <v>505070</v>
      </c>
      <c r="F31" s="19">
        <f t="shared" si="0"/>
        <v>0.9399204248968092</v>
      </c>
    </row>
    <row r="32" spans="3:6" ht="12.75">
      <c r="C32" s="13">
        <v>2010</v>
      </c>
      <c r="D32" s="7">
        <v>555302</v>
      </c>
      <c r="E32" s="8">
        <f>501686+24368</f>
        <v>526054</v>
      </c>
      <c r="F32" s="19">
        <f t="shared" si="0"/>
        <v>0.9473295612117371</v>
      </c>
    </row>
    <row r="33" spans="3:6" ht="12.75">
      <c r="C33" s="13">
        <v>2011</v>
      </c>
      <c r="D33" s="7">
        <v>596461</v>
      </c>
      <c r="E33" s="16">
        <f>535309+39924</f>
        <v>575233</v>
      </c>
      <c r="F33" s="19">
        <f t="shared" si="0"/>
        <v>0.9644100787813453</v>
      </c>
    </row>
    <row r="34" spans="3:6" ht="12.75">
      <c r="C34" s="13">
        <v>2012</v>
      </c>
      <c r="D34" s="7">
        <v>538848</v>
      </c>
      <c r="E34" s="16">
        <f>488137+32587</f>
        <v>520724</v>
      </c>
      <c r="F34" s="19">
        <f t="shared" si="0"/>
        <v>0.9663652829740483</v>
      </c>
    </row>
    <row r="35" spans="3:6" ht="12.75">
      <c r="C35" s="13">
        <v>2013</v>
      </c>
      <c r="D35" s="7">
        <v>503504</v>
      </c>
      <c r="E35" s="16">
        <f>36173+444675</f>
        <v>480848</v>
      </c>
      <c r="F35" s="19">
        <f t="shared" si="0"/>
        <v>0.9550033366169881</v>
      </c>
    </row>
    <row r="36" spans="3:6" ht="12.75">
      <c r="C36" s="14">
        <v>2014</v>
      </c>
      <c r="D36" s="11">
        <v>516831</v>
      </c>
      <c r="E36" s="16">
        <v>508628</v>
      </c>
      <c r="F36" s="19">
        <f t="shared" si="0"/>
        <v>0.9841282740392895</v>
      </c>
    </row>
    <row r="37" spans="3:6" ht="12.75">
      <c r="C37" s="14">
        <v>2015</v>
      </c>
      <c r="D37" s="11">
        <v>409253</v>
      </c>
      <c r="E37" s="16">
        <f>347587+38107</f>
        <v>385694</v>
      </c>
      <c r="F37" s="19">
        <f t="shared" si="0"/>
        <v>0.9424341422054329</v>
      </c>
    </row>
    <row r="38" spans="3:6" ht="12.75">
      <c r="C38" s="14">
        <v>2016</v>
      </c>
      <c r="D38" s="11">
        <v>399427</v>
      </c>
      <c r="E38" s="16">
        <f>331041+43248</f>
        <v>374289</v>
      </c>
      <c r="F38" s="19">
        <f t="shared" si="0"/>
        <v>0.9370648453910226</v>
      </c>
    </row>
    <row r="39" spans="3:6" ht="12.75">
      <c r="C39" s="14">
        <v>2017</v>
      </c>
      <c r="D39" s="11">
        <v>377002</v>
      </c>
      <c r="E39" s="16">
        <v>357337</v>
      </c>
      <c r="F39" s="19">
        <f t="shared" si="0"/>
        <v>0.9478384730054482</v>
      </c>
    </row>
    <row r="40" spans="3:6" ht="12.75">
      <c r="C40" s="14">
        <v>2018</v>
      </c>
      <c r="D40" s="11">
        <v>308493</v>
      </c>
      <c r="E40" s="16">
        <f>252892+40227</f>
        <v>293119</v>
      </c>
      <c r="F40" s="19">
        <f t="shared" si="0"/>
        <v>0.950164185248936</v>
      </c>
    </row>
    <row r="41" spans="3:6" ht="12.75">
      <c r="C41" s="14">
        <v>2019</v>
      </c>
      <c r="D41" s="11">
        <v>285797</v>
      </c>
      <c r="E41" s="16">
        <f>232959+36812</f>
        <v>269771</v>
      </c>
      <c r="F41" s="19">
        <f t="shared" si="0"/>
        <v>0.9439252336448598</v>
      </c>
    </row>
    <row r="42" spans="3:6" ht="12.75">
      <c r="C42" s="14">
        <v>2020</v>
      </c>
      <c r="D42" s="11">
        <v>267227</v>
      </c>
      <c r="E42" s="16">
        <f>237475+28939</f>
        <v>266414</v>
      </c>
      <c r="F42" s="19">
        <f t="shared" si="0"/>
        <v>0.9969576427531649</v>
      </c>
    </row>
    <row r="44" ht="12.75">
      <c r="C44" s="12" t="s">
        <v>10</v>
      </c>
    </row>
    <row r="45" ht="12.75">
      <c r="C45" s="10"/>
    </row>
    <row r="46" ht="12.75">
      <c r="C46" s="10"/>
    </row>
    <row r="47" ht="12.75">
      <c r="C47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2015-04-29T13:50:09Z</dcterms:created>
  <dcterms:modified xsi:type="dcterms:W3CDTF">2021-05-06T06:32:43Z</dcterms:modified>
  <cp:category/>
  <cp:version/>
  <cp:contentType/>
  <cp:contentStatus/>
</cp:coreProperties>
</file>